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105" windowWidth="14220" windowHeight="12270" activeTab="0"/>
  </bookViews>
  <sheets>
    <sheet name="Центсросоюза К" sheetId="1" r:id="rId1"/>
  </sheets>
  <definedNames/>
  <calcPr fullCalcOnLoad="1"/>
</workbook>
</file>

<file path=xl/sharedStrings.xml><?xml version="1.0" encoding="utf-8"?>
<sst xmlns="http://schemas.openxmlformats.org/spreadsheetml/2006/main" count="119" uniqueCount="37">
  <si>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</si>
  <si>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</si>
  <si>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</si>
  <si>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</si>
  <si>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3-комн. ДВМ Апартамент кор. 3</t>
  </si>
  <si>
    <t>3-комн. ДВМ Апартамент "Королевский"</t>
  </si>
  <si>
    <t>Общетерапевтическая</t>
  </si>
  <si>
    <t>Основное место на ребенка от 4 до 14 лет</t>
  </si>
  <si>
    <t>Доп. место на ребенка от 4 до 14 лет</t>
  </si>
  <si>
    <t>1-комн. ОДН  (без балкона)</t>
  </si>
  <si>
    <t xml:space="preserve">1-комн. ДВМ </t>
  </si>
  <si>
    <t>Оздоровительная</t>
  </si>
  <si>
    <t>Основное место на ребенка от 2 до 4 лет</t>
  </si>
  <si>
    <t>Доп. место на ребенка от 2 до 4 лет</t>
  </si>
  <si>
    <t>2-комн. ДВМ Люкс корп. 1,2,3</t>
  </si>
  <si>
    <t>1-комн. ДВМ Студия корп. 3</t>
  </si>
  <si>
    <t>2-комн. ДВМ Премиум корп. 1,2</t>
  </si>
  <si>
    <t>2-комн. ДВМ Люкс "Президентский" корп. 3</t>
  </si>
  <si>
    <t>1-комн. ОДН 1 категории (с террасой) корп. 1</t>
  </si>
  <si>
    <t>1-комн. ОДН 1 категории корп. 1</t>
  </si>
  <si>
    <t>с 12.01.2016 по 22.03.2016</t>
  </si>
  <si>
    <t>с 23.03.2016 по 26.04.2016</t>
  </si>
  <si>
    <t>с 27.04.2016 по 10.05.2016</t>
  </si>
  <si>
    <t>с 11.05.2016 по 31.05.2016</t>
  </si>
  <si>
    <t>с 01.06.2016 по 10.11.2016</t>
  </si>
  <si>
    <t>с 11.11.2016 по 26.12.2016</t>
  </si>
  <si>
    <r>
      <t>Цены на санаторно-курортные услуги  ООО  Санаторий</t>
    </r>
    <r>
      <rPr>
        <b/>
        <sz val="14"/>
        <color indexed="10"/>
        <rFont val="Cambria"/>
        <family val="1"/>
      </rPr>
      <t xml:space="preserve"> "Центросоюз - Кисловодск" </t>
    </r>
  </si>
  <si>
    <t>1-мест. 1-комн. корп.1</t>
  </si>
  <si>
    <t>1-мест. 1-комн. с террасой  корп.1</t>
  </si>
  <si>
    <t>1-мест. 1-комн. без балкона корп.2</t>
  </si>
  <si>
    <t>2-мест.1-комн. корп.1,2</t>
  </si>
  <si>
    <t>2-мест. 2-комн. "Премиум" корп. 1,2</t>
  </si>
  <si>
    <t>2-мест. 1-комн. Студия корп. 2,3</t>
  </si>
  <si>
    <t>2-мест. 2-комн. Люкс корп. 1,2,3</t>
  </si>
  <si>
    <t>2-мест. 2-комн. Люкс "Президентский" корп. 3</t>
  </si>
  <si>
    <t>2-мест. 3-комн. Апартамент корп. 3</t>
  </si>
  <si>
    <t>2-мест. 3-комн. Апартамент "Королевский" корп.3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</si>
</sst>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 ;\-#,##0\ "/>
    <numFmt numFmtId="181" formatCode="0;[Red]0"/>
    <numFmt numFmtId="182" formatCode="0.00;[Red]0.00"/>
    <numFmt numFmtId="183" formatCode="_-* #,##0_р_._-;\-* #,##0_р_._-;_-* \-_р_._-;_-@_-"/>
    <numFmt numFmtId="184" formatCode="#,##0\ &quot;р.&quot;"/>
    <numFmt numFmtId="185" formatCode="0.000"/>
    <numFmt numFmtId="18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sz val="14"/>
      <color indexed="8"/>
      <name val="Cambria"/>
      <family val="1"/>
    </font>
    <font>
      <b/>
      <sz val="14"/>
      <name val="Cambria"/>
      <family val="1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horizontal="left"/>
    </xf>
    <xf numFmtId="0" fontId="47" fillId="0" borderId="0" xfId="0" applyFont="1" applyAlignment="1">
      <alignment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/>
    </xf>
    <xf numFmtId="3" fontId="12" fillId="0" borderId="19" xfId="67" applyNumberFormat="1" applyFont="1" applyFill="1" applyBorder="1" applyAlignment="1">
      <alignment horizontal="center" vertical="center"/>
    </xf>
    <xf numFmtId="3" fontId="12" fillId="33" borderId="19" xfId="0" applyNumberFormat="1" applyFont="1" applyFill="1" applyBorder="1" applyAlignment="1">
      <alignment horizontal="center" vertical="center"/>
    </xf>
    <xf numFmtId="3" fontId="12" fillId="33" borderId="20" xfId="0" applyNumberFormat="1" applyFont="1" applyFill="1" applyBorder="1" applyAlignment="1">
      <alignment horizontal="center" vertical="center"/>
    </xf>
    <xf numFmtId="3" fontId="12" fillId="33" borderId="21" xfId="0" applyNumberFormat="1" applyFont="1" applyFill="1" applyBorder="1" applyAlignment="1">
      <alignment horizontal="center" vertical="center"/>
    </xf>
    <xf numFmtId="3" fontId="12" fillId="0" borderId="22" xfId="67" applyNumberFormat="1" applyFont="1" applyFill="1" applyBorder="1" applyAlignment="1">
      <alignment horizontal="center" vertical="center"/>
    </xf>
    <xf numFmtId="3" fontId="12" fillId="33" borderId="22" xfId="0" applyNumberFormat="1" applyFont="1" applyFill="1" applyBorder="1" applyAlignment="1">
      <alignment horizontal="center" vertical="center"/>
    </xf>
    <xf numFmtId="3" fontId="12" fillId="33" borderId="23" xfId="0" applyNumberFormat="1" applyFont="1" applyFill="1" applyBorder="1" applyAlignment="1">
      <alignment horizontal="center" vertical="center"/>
    </xf>
    <xf numFmtId="3" fontId="12" fillId="33" borderId="24" xfId="0" applyNumberFormat="1" applyFont="1" applyFill="1" applyBorder="1" applyAlignment="1">
      <alignment horizontal="center" vertical="center"/>
    </xf>
    <xf numFmtId="3" fontId="12" fillId="0" borderId="25" xfId="67" applyNumberFormat="1" applyFont="1" applyFill="1" applyBorder="1" applyAlignment="1">
      <alignment horizontal="center" vertical="center"/>
    </xf>
    <xf numFmtId="3" fontId="12" fillId="33" borderId="25" xfId="0" applyNumberFormat="1" applyFont="1" applyFill="1" applyBorder="1" applyAlignment="1">
      <alignment horizontal="center" vertical="center"/>
    </xf>
    <xf numFmtId="3" fontId="12" fillId="33" borderId="26" xfId="0" applyNumberFormat="1" applyFont="1" applyFill="1" applyBorder="1" applyAlignment="1">
      <alignment horizontal="center" vertical="center"/>
    </xf>
    <xf numFmtId="3" fontId="12" fillId="0" borderId="27" xfId="67" applyNumberFormat="1" applyFont="1" applyFill="1" applyBorder="1" applyAlignment="1">
      <alignment horizontal="center" vertical="center"/>
    </xf>
    <xf numFmtId="3" fontId="12" fillId="33" borderId="27" xfId="0" applyNumberFormat="1" applyFont="1" applyFill="1" applyBorder="1" applyAlignment="1">
      <alignment horizontal="center" vertical="center"/>
    </xf>
    <xf numFmtId="3" fontId="12" fillId="33" borderId="28" xfId="0" applyNumberFormat="1" applyFont="1" applyFill="1" applyBorder="1" applyAlignment="1">
      <alignment horizontal="center" vertical="center"/>
    </xf>
    <xf numFmtId="3" fontId="12" fillId="0" borderId="29" xfId="67" applyNumberFormat="1" applyFont="1" applyFill="1" applyBorder="1" applyAlignment="1">
      <alignment horizontal="center" vertical="center"/>
    </xf>
    <xf numFmtId="3" fontId="12" fillId="33" borderId="29" xfId="0" applyNumberFormat="1" applyFont="1" applyFill="1" applyBorder="1" applyAlignment="1">
      <alignment horizontal="center" vertical="center"/>
    </xf>
    <xf numFmtId="3" fontId="12" fillId="33" borderId="30" xfId="0" applyNumberFormat="1" applyFont="1" applyFill="1" applyBorder="1" applyAlignment="1">
      <alignment horizontal="center" vertical="center"/>
    </xf>
    <xf numFmtId="3" fontId="12" fillId="33" borderId="31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3" fontId="12" fillId="34" borderId="25" xfId="67" applyNumberFormat="1" applyFont="1" applyFill="1" applyBorder="1" applyAlignment="1">
      <alignment horizontal="center" vertical="center"/>
    </xf>
    <xf numFmtId="3" fontId="12" fillId="34" borderId="25" xfId="0" applyNumberFormat="1" applyFont="1" applyFill="1" applyBorder="1" applyAlignment="1">
      <alignment horizontal="center" vertical="center"/>
    </xf>
    <xf numFmtId="3" fontId="12" fillId="34" borderId="26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7" xfId="57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15 2" xfId="54"/>
    <cellStyle name="Обычный 2 3 2 2" xfId="55"/>
    <cellStyle name="Обычный 2_ФОТ доработать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[0]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0"/>
  <sheetViews>
    <sheetView tabSelected="1" zoomScalePageLayoutView="0" workbookViewId="0" topLeftCell="A1">
      <pane xSplit="1" ySplit="3" topLeftCell="O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9" sqref="W9"/>
    </sheetView>
  </sheetViews>
  <sheetFormatPr defaultColWidth="9.140625" defaultRowHeight="15"/>
  <cols>
    <col min="1" max="1" width="37.28125" style="0" customWidth="1"/>
    <col min="2" max="2" width="10.7109375" style="0" customWidth="1"/>
    <col min="7" max="7" width="10.57421875" style="0" customWidth="1"/>
    <col min="9" max="9" width="10.28125" style="0" customWidth="1"/>
    <col min="12" max="12" width="9.57421875" style="0" customWidth="1"/>
    <col min="16" max="16" width="11.140625" style="0" customWidth="1"/>
    <col min="17" max="17" width="10.00390625" style="0" customWidth="1"/>
    <col min="23" max="23" width="10.421875" style="0" customWidth="1"/>
    <col min="30" max="30" width="10.8515625" style="0" customWidth="1"/>
    <col min="37" max="37" width="11.140625" style="0" customWidth="1"/>
  </cols>
  <sheetData>
    <row r="1" ht="15.75">
      <c r="A1" s="1"/>
    </row>
    <row r="2" s="5" customFormat="1" ht="24.75" customHeight="1">
      <c r="A2" s="4" t="s">
        <v>26</v>
      </c>
    </row>
    <row r="3" ht="19.5" thickBot="1">
      <c r="A3" s="2"/>
    </row>
    <row r="4" spans="1:31" s="15" customFormat="1" ht="13.5" thickBot="1">
      <c r="A4" s="49"/>
      <c r="B4" s="51" t="s">
        <v>20</v>
      </c>
      <c r="C4" s="52"/>
      <c r="D4" s="52"/>
      <c r="E4" s="52"/>
      <c r="F4" s="53"/>
      <c r="G4" s="51" t="s">
        <v>21</v>
      </c>
      <c r="H4" s="52"/>
      <c r="I4" s="52"/>
      <c r="J4" s="52"/>
      <c r="K4" s="53"/>
      <c r="L4" s="51" t="s">
        <v>22</v>
      </c>
      <c r="M4" s="52"/>
      <c r="N4" s="52"/>
      <c r="O4" s="52"/>
      <c r="P4" s="53"/>
      <c r="Q4" s="51" t="s">
        <v>23</v>
      </c>
      <c r="R4" s="52"/>
      <c r="S4" s="52"/>
      <c r="T4" s="52"/>
      <c r="U4" s="53"/>
      <c r="V4" s="51" t="s">
        <v>24</v>
      </c>
      <c r="W4" s="52"/>
      <c r="X4" s="52"/>
      <c r="Y4" s="52"/>
      <c r="Z4" s="53"/>
      <c r="AA4" s="51" t="s">
        <v>25</v>
      </c>
      <c r="AB4" s="52"/>
      <c r="AC4" s="52"/>
      <c r="AD4" s="52"/>
      <c r="AE4" s="53"/>
    </row>
    <row r="5" spans="1:31" s="15" customFormat="1" ht="13.5" thickBot="1">
      <c r="A5" s="50"/>
      <c r="B5" s="54" t="s">
        <v>6</v>
      </c>
      <c r="C5" s="55"/>
      <c r="D5" s="55"/>
      <c r="E5" s="55"/>
      <c r="F5" s="56"/>
      <c r="G5" s="54" t="s">
        <v>6</v>
      </c>
      <c r="H5" s="55"/>
      <c r="I5" s="55"/>
      <c r="J5" s="55"/>
      <c r="K5" s="56"/>
      <c r="L5" s="54" t="s">
        <v>6</v>
      </c>
      <c r="M5" s="55"/>
      <c r="N5" s="55"/>
      <c r="O5" s="55"/>
      <c r="P5" s="56"/>
      <c r="Q5" s="54" t="s">
        <v>6</v>
      </c>
      <c r="R5" s="55"/>
      <c r="S5" s="55"/>
      <c r="T5" s="55"/>
      <c r="U5" s="56"/>
      <c r="V5" s="54" t="s">
        <v>6</v>
      </c>
      <c r="W5" s="55"/>
      <c r="X5" s="55"/>
      <c r="Y5" s="55"/>
      <c r="Z5" s="56"/>
      <c r="AA5" s="54" t="s">
        <v>6</v>
      </c>
      <c r="AB5" s="55"/>
      <c r="AC5" s="55"/>
      <c r="AD5" s="55"/>
      <c r="AE5" s="56"/>
    </row>
    <row r="6" spans="1:31" s="15" customFormat="1" ht="90" thickBot="1">
      <c r="A6" s="17" t="s">
        <v>0</v>
      </c>
      <c r="B6" s="18" t="s">
        <v>1</v>
      </c>
      <c r="C6" s="19" t="s">
        <v>2</v>
      </c>
      <c r="D6" s="19" t="s">
        <v>3</v>
      </c>
      <c r="E6" s="19" t="s">
        <v>7</v>
      </c>
      <c r="F6" s="20" t="s">
        <v>8</v>
      </c>
      <c r="G6" s="18" t="s">
        <v>1</v>
      </c>
      <c r="H6" s="19" t="s">
        <v>2</v>
      </c>
      <c r="I6" s="19" t="s">
        <v>3</v>
      </c>
      <c r="J6" s="19" t="s">
        <v>7</v>
      </c>
      <c r="K6" s="20" t="s">
        <v>8</v>
      </c>
      <c r="L6" s="18" t="s">
        <v>1</v>
      </c>
      <c r="M6" s="19" t="s">
        <v>2</v>
      </c>
      <c r="N6" s="19" t="s">
        <v>3</v>
      </c>
      <c r="O6" s="19" t="s">
        <v>7</v>
      </c>
      <c r="P6" s="20" t="s">
        <v>8</v>
      </c>
      <c r="Q6" s="18" t="s">
        <v>1</v>
      </c>
      <c r="R6" s="19" t="s">
        <v>2</v>
      </c>
      <c r="S6" s="19" t="s">
        <v>3</v>
      </c>
      <c r="T6" s="19" t="s">
        <v>7</v>
      </c>
      <c r="U6" s="20" t="s">
        <v>8</v>
      </c>
      <c r="V6" s="18" t="s">
        <v>1</v>
      </c>
      <c r="W6" s="19" t="s">
        <v>2</v>
      </c>
      <c r="X6" s="19" t="s">
        <v>3</v>
      </c>
      <c r="Y6" s="19" t="s">
        <v>7</v>
      </c>
      <c r="Z6" s="20" t="s">
        <v>8</v>
      </c>
      <c r="AA6" s="18" t="s">
        <v>1</v>
      </c>
      <c r="AB6" s="19" t="s">
        <v>2</v>
      </c>
      <c r="AC6" s="19" t="s">
        <v>3</v>
      </c>
      <c r="AD6" s="19" t="s">
        <v>7</v>
      </c>
      <c r="AE6" s="20" t="s">
        <v>8</v>
      </c>
    </row>
    <row r="7" spans="1:31" s="15" customFormat="1" ht="12.75">
      <c r="A7" s="7" t="s">
        <v>27</v>
      </c>
      <c r="B7" s="21">
        <v>0</v>
      </c>
      <c r="C7" s="22">
        <v>3700</v>
      </c>
      <c r="D7" s="23">
        <v>0</v>
      </c>
      <c r="E7" s="23">
        <v>0</v>
      </c>
      <c r="F7" s="24">
        <v>0</v>
      </c>
      <c r="G7" s="21">
        <v>0</v>
      </c>
      <c r="H7" s="22">
        <v>4250</v>
      </c>
      <c r="I7" s="23">
        <v>0</v>
      </c>
      <c r="J7" s="23">
        <v>0</v>
      </c>
      <c r="K7" s="24">
        <v>0</v>
      </c>
      <c r="L7" s="21">
        <v>0</v>
      </c>
      <c r="M7" s="22">
        <v>4550</v>
      </c>
      <c r="N7" s="23">
        <v>0</v>
      </c>
      <c r="O7" s="23">
        <v>0</v>
      </c>
      <c r="P7" s="24">
        <v>0</v>
      </c>
      <c r="Q7" s="21">
        <v>0</v>
      </c>
      <c r="R7" s="22">
        <v>4250</v>
      </c>
      <c r="S7" s="23">
        <v>0</v>
      </c>
      <c r="T7" s="23">
        <v>0</v>
      </c>
      <c r="U7" s="24">
        <v>0</v>
      </c>
      <c r="V7" s="21">
        <v>0</v>
      </c>
      <c r="W7" s="22">
        <v>4500</v>
      </c>
      <c r="X7" s="23">
        <v>0</v>
      </c>
      <c r="Y7" s="23">
        <v>0</v>
      </c>
      <c r="Z7" s="24">
        <v>0</v>
      </c>
      <c r="AA7" s="21">
        <v>0</v>
      </c>
      <c r="AB7" s="22">
        <v>4150</v>
      </c>
      <c r="AC7" s="23">
        <v>0</v>
      </c>
      <c r="AD7" s="23">
        <v>0</v>
      </c>
      <c r="AE7" s="24">
        <v>0</v>
      </c>
    </row>
    <row r="8" spans="1:31" s="15" customFormat="1" ht="12.75">
      <c r="A8" s="8" t="s">
        <v>28</v>
      </c>
      <c r="B8" s="25">
        <v>0</v>
      </c>
      <c r="C8" s="26">
        <v>3650</v>
      </c>
      <c r="D8" s="27">
        <v>0</v>
      </c>
      <c r="E8" s="27">
        <v>0</v>
      </c>
      <c r="F8" s="28">
        <v>0</v>
      </c>
      <c r="G8" s="25">
        <v>0</v>
      </c>
      <c r="H8" s="26">
        <v>4400</v>
      </c>
      <c r="I8" s="27">
        <v>0</v>
      </c>
      <c r="J8" s="27">
        <v>0</v>
      </c>
      <c r="K8" s="28">
        <v>0</v>
      </c>
      <c r="L8" s="25">
        <v>0</v>
      </c>
      <c r="M8" s="26">
        <v>4700</v>
      </c>
      <c r="N8" s="27">
        <v>0</v>
      </c>
      <c r="O8" s="27">
        <v>0</v>
      </c>
      <c r="P8" s="28">
        <v>0</v>
      </c>
      <c r="Q8" s="25">
        <v>0</v>
      </c>
      <c r="R8" s="26">
        <v>4400</v>
      </c>
      <c r="S8" s="27">
        <v>0</v>
      </c>
      <c r="T8" s="27">
        <v>0</v>
      </c>
      <c r="U8" s="28">
        <v>0</v>
      </c>
      <c r="V8" s="25">
        <v>0</v>
      </c>
      <c r="W8" s="26">
        <v>4650</v>
      </c>
      <c r="X8" s="27">
        <v>0</v>
      </c>
      <c r="Y8" s="27">
        <v>0</v>
      </c>
      <c r="Z8" s="28">
        <v>0</v>
      </c>
      <c r="AA8" s="25">
        <v>0</v>
      </c>
      <c r="AB8" s="26">
        <v>4300</v>
      </c>
      <c r="AC8" s="27">
        <v>0</v>
      </c>
      <c r="AD8" s="27">
        <v>0</v>
      </c>
      <c r="AE8" s="28">
        <v>0</v>
      </c>
    </row>
    <row r="9" spans="1:31" s="15" customFormat="1" ht="12.75">
      <c r="A9" s="8" t="s">
        <v>29</v>
      </c>
      <c r="B9" s="25">
        <v>0</v>
      </c>
      <c r="C9" s="26">
        <v>3500</v>
      </c>
      <c r="D9" s="27">
        <v>0</v>
      </c>
      <c r="E9" s="27">
        <v>0</v>
      </c>
      <c r="F9" s="28">
        <v>0</v>
      </c>
      <c r="G9" s="25">
        <v>0</v>
      </c>
      <c r="H9" s="26">
        <v>4050</v>
      </c>
      <c r="I9" s="27">
        <v>0</v>
      </c>
      <c r="J9" s="27">
        <v>0</v>
      </c>
      <c r="K9" s="28">
        <v>0</v>
      </c>
      <c r="L9" s="25">
        <v>0</v>
      </c>
      <c r="M9" s="26">
        <v>4350</v>
      </c>
      <c r="N9" s="27">
        <v>0</v>
      </c>
      <c r="O9" s="27">
        <v>0</v>
      </c>
      <c r="P9" s="28">
        <v>0</v>
      </c>
      <c r="Q9" s="25">
        <v>0</v>
      </c>
      <c r="R9" s="26">
        <v>4050</v>
      </c>
      <c r="S9" s="27">
        <v>0</v>
      </c>
      <c r="T9" s="27">
        <v>0</v>
      </c>
      <c r="U9" s="28">
        <v>0</v>
      </c>
      <c r="V9" s="25">
        <v>0</v>
      </c>
      <c r="W9" s="26">
        <v>4300</v>
      </c>
      <c r="X9" s="27">
        <v>0</v>
      </c>
      <c r="Y9" s="27">
        <v>0</v>
      </c>
      <c r="Z9" s="28">
        <v>0</v>
      </c>
      <c r="AA9" s="25">
        <v>0</v>
      </c>
      <c r="AB9" s="26">
        <v>3950</v>
      </c>
      <c r="AC9" s="27">
        <v>0</v>
      </c>
      <c r="AD9" s="27">
        <v>0</v>
      </c>
      <c r="AE9" s="28">
        <v>0</v>
      </c>
    </row>
    <row r="10" spans="1:31" s="15" customFormat="1" ht="12.75">
      <c r="A10" s="7" t="s">
        <v>30</v>
      </c>
      <c r="B10" s="29">
        <f aca="true" t="shared" si="0" ref="B10:B16">C10*2</f>
        <v>6500</v>
      </c>
      <c r="C10" s="30">
        <v>3250</v>
      </c>
      <c r="D10" s="31">
        <v>0</v>
      </c>
      <c r="E10" s="27">
        <f aca="true" t="shared" si="1" ref="E10:E16">C10*0.8</f>
        <v>2600</v>
      </c>
      <c r="F10" s="32">
        <f aca="true" t="shared" si="2" ref="F10:F16">C10-C10*35%</f>
        <v>2112.5</v>
      </c>
      <c r="G10" s="29">
        <f aca="true" t="shared" si="3" ref="G10:G16">H10*2</f>
        <v>7000</v>
      </c>
      <c r="H10" s="30">
        <v>3500</v>
      </c>
      <c r="I10" s="31">
        <v>0</v>
      </c>
      <c r="J10" s="27">
        <f aca="true" t="shared" si="4" ref="J10:J16">H10*0.8</f>
        <v>2800</v>
      </c>
      <c r="K10" s="32">
        <f aca="true" t="shared" si="5" ref="K10:K16">H10-H10*35%</f>
        <v>2275</v>
      </c>
      <c r="L10" s="29">
        <f aca="true" t="shared" si="6" ref="L10:L16">M10*2</f>
        <v>7600</v>
      </c>
      <c r="M10" s="30">
        <v>3800</v>
      </c>
      <c r="N10" s="31">
        <v>0</v>
      </c>
      <c r="O10" s="27">
        <f aca="true" t="shared" si="7" ref="O10:O16">M10*0.8</f>
        <v>3040</v>
      </c>
      <c r="P10" s="32">
        <f aca="true" t="shared" si="8" ref="P10:P16">M10-M10*35%</f>
        <v>2470</v>
      </c>
      <c r="Q10" s="29">
        <f aca="true" t="shared" si="9" ref="Q10:Q16">R10*2</f>
        <v>7000</v>
      </c>
      <c r="R10" s="30">
        <v>3500</v>
      </c>
      <c r="S10" s="31">
        <v>0</v>
      </c>
      <c r="T10" s="27">
        <f aca="true" t="shared" si="10" ref="T10:T16">R10*0.8</f>
        <v>2800</v>
      </c>
      <c r="U10" s="32">
        <f aca="true" t="shared" si="11" ref="U10:U16">R10-R10*35%</f>
        <v>2275</v>
      </c>
      <c r="V10" s="29">
        <f aca="true" t="shared" si="12" ref="V10:V16">W10*2</f>
        <v>7500</v>
      </c>
      <c r="W10" s="30">
        <v>3750</v>
      </c>
      <c r="X10" s="31">
        <v>0</v>
      </c>
      <c r="Y10" s="27">
        <f aca="true" t="shared" si="13" ref="Y10:Y16">W10*0.8</f>
        <v>3000</v>
      </c>
      <c r="Z10" s="32">
        <f aca="true" t="shared" si="14" ref="Z10:Z16">W10-W10*35%</f>
        <v>2437.5</v>
      </c>
      <c r="AA10" s="29">
        <f aca="true" t="shared" si="15" ref="AA10:AA16">AB10*2</f>
        <v>6800</v>
      </c>
      <c r="AB10" s="30">
        <v>3400</v>
      </c>
      <c r="AC10" s="31">
        <v>0</v>
      </c>
      <c r="AD10" s="27">
        <f aca="true" t="shared" si="16" ref="AD10:AD16">AB10*0.8</f>
        <v>2720</v>
      </c>
      <c r="AE10" s="32">
        <f aca="true" t="shared" si="17" ref="AE10:AE16">AB10-AB10*35%</f>
        <v>2210</v>
      </c>
    </row>
    <row r="11" spans="1:31" s="15" customFormat="1" ht="12.75">
      <c r="A11" s="7" t="s">
        <v>31</v>
      </c>
      <c r="B11" s="29">
        <f>C11*2</f>
        <v>7900</v>
      </c>
      <c r="C11" s="33">
        <v>3950</v>
      </c>
      <c r="D11" s="34">
        <f aca="true" t="shared" si="18" ref="D11:D16">C11*0.8</f>
        <v>3160</v>
      </c>
      <c r="E11" s="27">
        <f>C11*0.8</f>
        <v>3160</v>
      </c>
      <c r="F11" s="32">
        <f>C11-C11*35%</f>
        <v>2567.5</v>
      </c>
      <c r="G11" s="29">
        <f>H11*2</f>
        <v>8800</v>
      </c>
      <c r="H11" s="33">
        <v>4400</v>
      </c>
      <c r="I11" s="34">
        <f aca="true" t="shared" si="19" ref="I11:I16">H11*0.8</f>
        <v>3520</v>
      </c>
      <c r="J11" s="27">
        <f>H11*0.8</f>
        <v>3520</v>
      </c>
      <c r="K11" s="32">
        <f>H11-H11*35%</f>
        <v>2860</v>
      </c>
      <c r="L11" s="29">
        <f>M11*2</f>
        <v>9600</v>
      </c>
      <c r="M11" s="33">
        <v>4800</v>
      </c>
      <c r="N11" s="34">
        <f aca="true" t="shared" si="20" ref="N11:N16">M11*0.8</f>
        <v>3840</v>
      </c>
      <c r="O11" s="27">
        <f>M11*0.8</f>
        <v>3840</v>
      </c>
      <c r="P11" s="32">
        <f>M11-M11*35%</f>
        <v>3120</v>
      </c>
      <c r="Q11" s="29">
        <f>R11*2</f>
        <v>8800</v>
      </c>
      <c r="R11" s="33">
        <v>4400</v>
      </c>
      <c r="S11" s="34">
        <f aca="true" t="shared" si="21" ref="S11:S16">R11*0.8</f>
        <v>3520</v>
      </c>
      <c r="T11" s="27">
        <f>R11*0.8</f>
        <v>3520</v>
      </c>
      <c r="U11" s="32">
        <f>R11-R11*35%</f>
        <v>2860</v>
      </c>
      <c r="V11" s="29">
        <f>W11*2</f>
        <v>9500</v>
      </c>
      <c r="W11" s="33">
        <v>4750</v>
      </c>
      <c r="X11" s="34">
        <f aca="true" t="shared" si="22" ref="X11:X16">W11*0.8</f>
        <v>3800</v>
      </c>
      <c r="Y11" s="27">
        <f>W11*0.8</f>
        <v>3800</v>
      </c>
      <c r="Z11" s="32">
        <f>W11-W11*35%</f>
        <v>3087.5</v>
      </c>
      <c r="AA11" s="29">
        <f>AB11*2</f>
        <v>8400</v>
      </c>
      <c r="AB11" s="33">
        <v>4200</v>
      </c>
      <c r="AC11" s="34">
        <f aca="true" t="shared" si="23" ref="AC11:AC16">AB11*0.8</f>
        <v>3360</v>
      </c>
      <c r="AD11" s="27">
        <f>AB11*0.8</f>
        <v>3360</v>
      </c>
      <c r="AE11" s="32">
        <f>AB11-AB11*35%</f>
        <v>2730</v>
      </c>
    </row>
    <row r="12" spans="1:31" s="15" customFormat="1" ht="12.75">
      <c r="A12" s="7" t="s">
        <v>32</v>
      </c>
      <c r="B12" s="29">
        <f>C12*2</f>
        <v>7400</v>
      </c>
      <c r="C12" s="33">
        <v>3700</v>
      </c>
      <c r="D12" s="34">
        <f t="shared" si="18"/>
        <v>2960</v>
      </c>
      <c r="E12" s="27">
        <f t="shared" si="1"/>
        <v>2960</v>
      </c>
      <c r="F12" s="32">
        <f>C12-C12*35%</f>
        <v>2405</v>
      </c>
      <c r="G12" s="29">
        <f>H12*2</f>
        <v>8200</v>
      </c>
      <c r="H12" s="33">
        <v>4100</v>
      </c>
      <c r="I12" s="34">
        <f t="shared" si="19"/>
        <v>3280</v>
      </c>
      <c r="J12" s="27">
        <f t="shared" si="4"/>
        <v>3280</v>
      </c>
      <c r="K12" s="32">
        <f>H12-H12*35%</f>
        <v>2665</v>
      </c>
      <c r="L12" s="29">
        <f>M12*2</f>
        <v>8800</v>
      </c>
      <c r="M12" s="33">
        <v>4400</v>
      </c>
      <c r="N12" s="34">
        <f t="shared" si="20"/>
        <v>3520</v>
      </c>
      <c r="O12" s="27">
        <f t="shared" si="7"/>
        <v>3520</v>
      </c>
      <c r="P12" s="32">
        <f t="shared" si="8"/>
        <v>2860</v>
      </c>
      <c r="Q12" s="29">
        <f>R12*2</f>
        <v>8200</v>
      </c>
      <c r="R12" s="33">
        <v>4100</v>
      </c>
      <c r="S12" s="34">
        <f t="shared" si="21"/>
        <v>3280</v>
      </c>
      <c r="T12" s="27">
        <f t="shared" si="10"/>
        <v>3280</v>
      </c>
      <c r="U12" s="32">
        <f t="shared" si="11"/>
        <v>2665</v>
      </c>
      <c r="V12" s="29">
        <f>W12*2</f>
        <v>8700</v>
      </c>
      <c r="W12" s="33">
        <v>4350</v>
      </c>
      <c r="X12" s="34">
        <f t="shared" si="22"/>
        <v>3480</v>
      </c>
      <c r="Y12" s="27">
        <f t="shared" si="13"/>
        <v>3480</v>
      </c>
      <c r="Z12" s="32">
        <f>W12-W12*35%</f>
        <v>2827.5</v>
      </c>
      <c r="AA12" s="29">
        <f>AB12*2</f>
        <v>7800</v>
      </c>
      <c r="AB12" s="33">
        <v>3900</v>
      </c>
      <c r="AC12" s="34">
        <f t="shared" si="23"/>
        <v>3120</v>
      </c>
      <c r="AD12" s="27">
        <f t="shared" si="16"/>
        <v>3120</v>
      </c>
      <c r="AE12" s="32">
        <f>AB12-AB12*35%</f>
        <v>2535</v>
      </c>
    </row>
    <row r="13" spans="1:31" s="15" customFormat="1" ht="12.75">
      <c r="A13" s="7" t="s">
        <v>33</v>
      </c>
      <c r="B13" s="29">
        <f t="shared" si="0"/>
        <v>8400</v>
      </c>
      <c r="C13" s="33">
        <v>4200</v>
      </c>
      <c r="D13" s="34">
        <f t="shared" si="18"/>
        <v>3360</v>
      </c>
      <c r="E13" s="27">
        <f t="shared" si="1"/>
        <v>3360</v>
      </c>
      <c r="F13" s="32">
        <f t="shared" si="2"/>
        <v>2730</v>
      </c>
      <c r="G13" s="29">
        <f t="shared" si="3"/>
        <v>9300</v>
      </c>
      <c r="H13" s="33">
        <v>4650</v>
      </c>
      <c r="I13" s="34">
        <f t="shared" si="19"/>
        <v>3720</v>
      </c>
      <c r="J13" s="27">
        <f t="shared" si="4"/>
        <v>3720</v>
      </c>
      <c r="K13" s="32">
        <f t="shared" si="5"/>
        <v>3022.5</v>
      </c>
      <c r="L13" s="29">
        <f t="shared" si="6"/>
        <v>10300</v>
      </c>
      <c r="M13" s="33">
        <v>5150</v>
      </c>
      <c r="N13" s="34">
        <f t="shared" si="20"/>
        <v>4120</v>
      </c>
      <c r="O13" s="27">
        <f t="shared" si="7"/>
        <v>4120</v>
      </c>
      <c r="P13" s="32">
        <f t="shared" si="8"/>
        <v>3347.5</v>
      </c>
      <c r="Q13" s="29">
        <f t="shared" si="9"/>
        <v>9300</v>
      </c>
      <c r="R13" s="33">
        <v>4650</v>
      </c>
      <c r="S13" s="34">
        <f t="shared" si="21"/>
        <v>3720</v>
      </c>
      <c r="T13" s="27">
        <f t="shared" si="10"/>
        <v>3720</v>
      </c>
      <c r="U13" s="32">
        <f t="shared" si="11"/>
        <v>3022.5</v>
      </c>
      <c r="V13" s="29">
        <f t="shared" si="12"/>
        <v>10200</v>
      </c>
      <c r="W13" s="33">
        <v>5100</v>
      </c>
      <c r="X13" s="34">
        <f t="shared" si="22"/>
        <v>4080</v>
      </c>
      <c r="Y13" s="27">
        <f t="shared" si="13"/>
        <v>4080</v>
      </c>
      <c r="Z13" s="32">
        <f t="shared" si="14"/>
        <v>3315</v>
      </c>
      <c r="AA13" s="29">
        <f t="shared" si="15"/>
        <v>9000</v>
      </c>
      <c r="AB13" s="33">
        <v>4500</v>
      </c>
      <c r="AC13" s="34">
        <f t="shared" si="23"/>
        <v>3600</v>
      </c>
      <c r="AD13" s="27">
        <f t="shared" si="16"/>
        <v>3600</v>
      </c>
      <c r="AE13" s="32">
        <f t="shared" si="17"/>
        <v>2925</v>
      </c>
    </row>
    <row r="14" spans="1:31" s="15" customFormat="1" ht="25.5">
      <c r="A14" s="8" t="s">
        <v>34</v>
      </c>
      <c r="B14" s="29">
        <f t="shared" si="0"/>
        <v>10900</v>
      </c>
      <c r="C14" s="33">
        <v>5450</v>
      </c>
      <c r="D14" s="34">
        <f t="shared" si="18"/>
        <v>4360</v>
      </c>
      <c r="E14" s="27">
        <f t="shared" si="1"/>
        <v>4360</v>
      </c>
      <c r="F14" s="32">
        <f t="shared" si="2"/>
        <v>3542.5</v>
      </c>
      <c r="G14" s="29">
        <f t="shared" si="3"/>
        <v>12100</v>
      </c>
      <c r="H14" s="33">
        <v>6050</v>
      </c>
      <c r="I14" s="34">
        <f t="shared" si="19"/>
        <v>4840</v>
      </c>
      <c r="J14" s="27">
        <f t="shared" si="4"/>
        <v>4840</v>
      </c>
      <c r="K14" s="32">
        <f t="shared" si="5"/>
        <v>3932.5</v>
      </c>
      <c r="L14" s="29">
        <f t="shared" si="6"/>
        <v>13400</v>
      </c>
      <c r="M14" s="33">
        <v>6700</v>
      </c>
      <c r="N14" s="34">
        <f t="shared" si="20"/>
        <v>5360</v>
      </c>
      <c r="O14" s="27">
        <f t="shared" si="7"/>
        <v>5360</v>
      </c>
      <c r="P14" s="32">
        <f t="shared" si="8"/>
        <v>4355</v>
      </c>
      <c r="Q14" s="29">
        <f t="shared" si="9"/>
        <v>12100</v>
      </c>
      <c r="R14" s="33">
        <v>6050</v>
      </c>
      <c r="S14" s="34">
        <f t="shared" si="21"/>
        <v>4840</v>
      </c>
      <c r="T14" s="27">
        <f t="shared" si="10"/>
        <v>4840</v>
      </c>
      <c r="U14" s="32">
        <f t="shared" si="11"/>
        <v>3932.5</v>
      </c>
      <c r="V14" s="29">
        <f t="shared" si="12"/>
        <v>13300</v>
      </c>
      <c r="W14" s="33">
        <v>6650</v>
      </c>
      <c r="X14" s="34">
        <f t="shared" si="22"/>
        <v>5320</v>
      </c>
      <c r="Y14" s="27">
        <f t="shared" si="13"/>
        <v>5320</v>
      </c>
      <c r="Z14" s="32">
        <f t="shared" si="14"/>
        <v>4322.5</v>
      </c>
      <c r="AA14" s="29">
        <f t="shared" si="15"/>
        <v>11800</v>
      </c>
      <c r="AB14" s="33">
        <v>5900</v>
      </c>
      <c r="AC14" s="34">
        <f t="shared" si="23"/>
        <v>4720</v>
      </c>
      <c r="AD14" s="27">
        <f t="shared" si="16"/>
        <v>4720</v>
      </c>
      <c r="AE14" s="32">
        <f t="shared" si="17"/>
        <v>3835</v>
      </c>
    </row>
    <row r="15" spans="1:31" s="15" customFormat="1" ht="12.75">
      <c r="A15" s="8" t="s">
        <v>35</v>
      </c>
      <c r="B15" s="29">
        <f t="shared" si="0"/>
        <v>14500</v>
      </c>
      <c r="C15" s="33">
        <v>7250</v>
      </c>
      <c r="D15" s="34">
        <f t="shared" si="18"/>
        <v>5800</v>
      </c>
      <c r="E15" s="27">
        <f t="shared" si="1"/>
        <v>5800</v>
      </c>
      <c r="F15" s="32">
        <f t="shared" si="2"/>
        <v>4712.5</v>
      </c>
      <c r="G15" s="29">
        <f t="shared" si="3"/>
        <v>16200</v>
      </c>
      <c r="H15" s="33">
        <v>8100</v>
      </c>
      <c r="I15" s="34">
        <f t="shared" si="19"/>
        <v>6480</v>
      </c>
      <c r="J15" s="27">
        <f t="shared" si="4"/>
        <v>6480</v>
      </c>
      <c r="K15" s="32">
        <f t="shared" si="5"/>
        <v>5265</v>
      </c>
      <c r="L15" s="29">
        <f t="shared" si="6"/>
        <v>18200</v>
      </c>
      <c r="M15" s="33">
        <v>9100</v>
      </c>
      <c r="N15" s="34">
        <f t="shared" si="20"/>
        <v>7280</v>
      </c>
      <c r="O15" s="27">
        <f t="shared" si="7"/>
        <v>7280</v>
      </c>
      <c r="P15" s="32">
        <f t="shared" si="8"/>
        <v>5915</v>
      </c>
      <c r="Q15" s="29">
        <f t="shared" si="9"/>
        <v>16200</v>
      </c>
      <c r="R15" s="33">
        <v>8100</v>
      </c>
      <c r="S15" s="34">
        <f t="shared" si="21"/>
        <v>6480</v>
      </c>
      <c r="T15" s="27">
        <f t="shared" si="10"/>
        <v>6480</v>
      </c>
      <c r="U15" s="32">
        <f t="shared" si="11"/>
        <v>5265</v>
      </c>
      <c r="V15" s="29">
        <f t="shared" si="12"/>
        <v>18100</v>
      </c>
      <c r="W15" s="33">
        <v>9050</v>
      </c>
      <c r="X15" s="34">
        <f t="shared" si="22"/>
        <v>7240</v>
      </c>
      <c r="Y15" s="27">
        <f t="shared" si="13"/>
        <v>7240</v>
      </c>
      <c r="Z15" s="32">
        <f t="shared" si="14"/>
        <v>5882.5</v>
      </c>
      <c r="AA15" s="29">
        <f t="shared" si="15"/>
        <v>16000</v>
      </c>
      <c r="AB15" s="33">
        <v>8000</v>
      </c>
      <c r="AC15" s="34">
        <f t="shared" si="23"/>
        <v>6400</v>
      </c>
      <c r="AD15" s="27">
        <f t="shared" si="16"/>
        <v>6400</v>
      </c>
      <c r="AE15" s="32">
        <f t="shared" si="17"/>
        <v>5200</v>
      </c>
    </row>
    <row r="16" spans="1:31" s="15" customFormat="1" ht="26.25" thickBot="1">
      <c r="A16" s="9" t="s">
        <v>36</v>
      </c>
      <c r="B16" s="35">
        <f t="shared" si="0"/>
        <v>16600</v>
      </c>
      <c r="C16" s="36">
        <v>8300</v>
      </c>
      <c r="D16" s="37">
        <f t="shared" si="18"/>
        <v>6640</v>
      </c>
      <c r="E16" s="38">
        <f t="shared" si="1"/>
        <v>6640</v>
      </c>
      <c r="F16" s="39">
        <f t="shared" si="2"/>
        <v>5395</v>
      </c>
      <c r="G16" s="35">
        <f t="shared" si="3"/>
        <v>18300</v>
      </c>
      <c r="H16" s="36">
        <v>9150</v>
      </c>
      <c r="I16" s="37">
        <f t="shared" si="19"/>
        <v>7320</v>
      </c>
      <c r="J16" s="38">
        <f t="shared" si="4"/>
        <v>7320</v>
      </c>
      <c r="K16" s="39">
        <f t="shared" si="5"/>
        <v>5947.5</v>
      </c>
      <c r="L16" s="35">
        <f t="shared" si="6"/>
        <v>20200</v>
      </c>
      <c r="M16" s="36">
        <v>10100</v>
      </c>
      <c r="N16" s="37">
        <f t="shared" si="20"/>
        <v>8080</v>
      </c>
      <c r="O16" s="38">
        <f t="shared" si="7"/>
        <v>8080</v>
      </c>
      <c r="P16" s="39">
        <f t="shared" si="8"/>
        <v>6565</v>
      </c>
      <c r="Q16" s="35">
        <f t="shared" si="9"/>
        <v>18300</v>
      </c>
      <c r="R16" s="36">
        <v>9150</v>
      </c>
      <c r="S16" s="37">
        <f t="shared" si="21"/>
        <v>7320</v>
      </c>
      <c r="T16" s="38">
        <f t="shared" si="10"/>
        <v>7320</v>
      </c>
      <c r="U16" s="39">
        <f t="shared" si="11"/>
        <v>5947.5</v>
      </c>
      <c r="V16" s="35">
        <f t="shared" si="12"/>
        <v>20100</v>
      </c>
      <c r="W16" s="36">
        <v>10050</v>
      </c>
      <c r="X16" s="37">
        <f t="shared" si="22"/>
        <v>8040</v>
      </c>
      <c r="Y16" s="38">
        <f t="shared" si="13"/>
        <v>8040</v>
      </c>
      <c r="Z16" s="39">
        <f t="shared" si="14"/>
        <v>6532.5</v>
      </c>
      <c r="AA16" s="35">
        <f t="shared" si="15"/>
        <v>18000</v>
      </c>
      <c r="AB16" s="36">
        <v>9000</v>
      </c>
      <c r="AC16" s="37">
        <f t="shared" si="23"/>
        <v>7200</v>
      </c>
      <c r="AD16" s="38">
        <f t="shared" si="16"/>
        <v>7200</v>
      </c>
      <c r="AE16" s="39">
        <f t="shared" si="17"/>
        <v>5850</v>
      </c>
    </row>
    <row r="17" s="10" customFormat="1" ht="15" customHeight="1">
      <c r="A17" s="11"/>
    </row>
    <row r="18" s="10" customFormat="1" ht="15" customHeight="1">
      <c r="A18" s="12"/>
    </row>
    <row r="19" s="5" customFormat="1" ht="14.25" customHeight="1">
      <c r="A19" s="13"/>
    </row>
    <row r="20" spans="1:8" s="5" customFormat="1" ht="15" customHeight="1">
      <c r="A20" s="57"/>
      <c r="B20" s="57"/>
      <c r="C20" s="57"/>
      <c r="D20" s="57"/>
      <c r="E20" s="57"/>
      <c r="F20" s="57"/>
      <c r="G20" s="57"/>
      <c r="H20" s="57"/>
    </row>
    <row r="21" spans="1:249" s="6" customFormat="1" ht="14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14"/>
    </row>
    <row r="22" s="5" customFormat="1" ht="29.25" customHeight="1" thickBot="1">
      <c r="A22" s="3"/>
    </row>
    <row r="23" spans="1:43" s="15" customFormat="1" ht="13.5" thickBot="1">
      <c r="A23" s="49"/>
      <c r="B23" s="51" t="s">
        <v>20</v>
      </c>
      <c r="C23" s="52"/>
      <c r="D23" s="52"/>
      <c r="E23" s="52"/>
      <c r="F23" s="52"/>
      <c r="G23" s="52"/>
      <c r="H23" s="53"/>
      <c r="I23" s="51" t="s">
        <v>21</v>
      </c>
      <c r="J23" s="52"/>
      <c r="K23" s="52"/>
      <c r="L23" s="52"/>
      <c r="M23" s="52"/>
      <c r="N23" s="52"/>
      <c r="O23" s="53"/>
      <c r="P23" s="51" t="s">
        <v>22</v>
      </c>
      <c r="Q23" s="52"/>
      <c r="R23" s="52"/>
      <c r="S23" s="52"/>
      <c r="T23" s="52"/>
      <c r="U23" s="52"/>
      <c r="V23" s="53"/>
      <c r="W23" s="51" t="s">
        <v>23</v>
      </c>
      <c r="X23" s="52"/>
      <c r="Y23" s="52"/>
      <c r="Z23" s="52"/>
      <c r="AA23" s="52"/>
      <c r="AB23" s="52"/>
      <c r="AC23" s="53"/>
      <c r="AD23" s="51" t="s">
        <v>24</v>
      </c>
      <c r="AE23" s="52"/>
      <c r="AF23" s="52"/>
      <c r="AG23" s="52"/>
      <c r="AH23" s="52"/>
      <c r="AI23" s="52"/>
      <c r="AJ23" s="53"/>
      <c r="AK23" s="51" t="s">
        <v>25</v>
      </c>
      <c r="AL23" s="52"/>
      <c r="AM23" s="52"/>
      <c r="AN23" s="52"/>
      <c r="AO23" s="52"/>
      <c r="AP23" s="52"/>
      <c r="AQ23" s="53"/>
    </row>
    <row r="24" spans="1:43" s="15" customFormat="1" ht="15.75" customHeight="1" thickBot="1">
      <c r="A24" s="50"/>
      <c r="B24" s="54" t="s">
        <v>11</v>
      </c>
      <c r="C24" s="55"/>
      <c r="D24" s="55"/>
      <c r="E24" s="55"/>
      <c r="F24" s="55"/>
      <c r="G24" s="55"/>
      <c r="H24" s="56"/>
      <c r="I24" s="54" t="s">
        <v>11</v>
      </c>
      <c r="J24" s="55"/>
      <c r="K24" s="55"/>
      <c r="L24" s="55"/>
      <c r="M24" s="55"/>
      <c r="N24" s="55"/>
      <c r="O24" s="56"/>
      <c r="P24" s="54" t="s">
        <v>11</v>
      </c>
      <c r="Q24" s="55"/>
      <c r="R24" s="55"/>
      <c r="S24" s="55"/>
      <c r="T24" s="55"/>
      <c r="U24" s="55"/>
      <c r="V24" s="56"/>
      <c r="W24" s="54" t="s">
        <v>11</v>
      </c>
      <c r="X24" s="55"/>
      <c r="Y24" s="55"/>
      <c r="Z24" s="55"/>
      <c r="AA24" s="55"/>
      <c r="AB24" s="55"/>
      <c r="AC24" s="56"/>
      <c r="AD24" s="54" t="s">
        <v>11</v>
      </c>
      <c r="AE24" s="55"/>
      <c r="AF24" s="55"/>
      <c r="AG24" s="55"/>
      <c r="AH24" s="55"/>
      <c r="AI24" s="55"/>
      <c r="AJ24" s="56"/>
      <c r="AK24" s="54" t="s">
        <v>11</v>
      </c>
      <c r="AL24" s="55"/>
      <c r="AM24" s="55"/>
      <c r="AN24" s="55"/>
      <c r="AO24" s="55"/>
      <c r="AP24" s="55"/>
      <c r="AQ24" s="56"/>
    </row>
    <row r="25" spans="1:43" s="15" customFormat="1" ht="86.25" customHeight="1" thickBot="1">
      <c r="A25" s="16" t="s">
        <v>0</v>
      </c>
      <c r="B25" s="43" t="s">
        <v>1</v>
      </c>
      <c r="C25" s="44" t="s">
        <v>2</v>
      </c>
      <c r="D25" s="44" t="s">
        <v>3</v>
      </c>
      <c r="E25" s="44" t="s">
        <v>7</v>
      </c>
      <c r="F25" s="44" t="s">
        <v>8</v>
      </c>
      <c r="G25" s="44" t="s">
        <v>12</v>
      </c>
      <c r="H25" s="45" t="s">
        <v>13</v>
      </c>
      <c r="I25" s="43" t="s">
        <v>1</v>
      </c>
      <c r="J25" s="44" t="s">
        <v>2</v>
      </c>
      <c r="K25" s="44" t="s">
        <v>3</v>
      </c>
      <c r="L25" s="44" t="s">
        <v>7</v>
      </c>
      <c r="M25" s="44" t="s">
        <v>8</v>
      </c>
      <c r="N25" s="44" t="s">
        <v>12</v>
      </c>
      <c r="O25" s="45" t="s">
        <v>13</v>
      </c>
      <c r="P25" s="43" t="s">
        <v>1</v>
      </c>
      <c r="Q25" s="44" t="s">
        <v>2</v>
      </c>
      <c r="R25" s="44" t="s">
        <v>3</v>
      </c>
      <c r="S25" s="44" t="s">
        <v>7</v>
      </c>
      <c r="T25" s="44" t="s">
        <v>8</v>
      </c>
      <c r="U25" s="44" t="s">
        <v>12</v>
      </c>
      <c r="V25" s="45" t="s">
        <v>13</v>
      </c>
      <c r="W25" s="43" t="s">
        <v>1</v>
      </c>
      <c r="X25" s="44" t="s">
        <v>2</v>
      </c>
      <c r="Y25" s="44" t="s">
        <v>3</v>
      </c>
      <c r="Z25" s="44" t="s">
        <v>7</v>
      </c>
      <c r="AA25" s="44" t="s">
        <v>8</v>
      </c>
      <c r="AB25" s="44" t="s">
        <v>12</v>
      </c>
      <c r="AC25" s="45" t="s">
        <v>13</v>
      </c>
      <c r="AD25" s="43" t="s">
        <v>1</v>
      </c>
      <c r="AE25" s="44" t="s">
        <v>2</v>
      </c>
      <c r="AF25" s="44" t="s">
        <v>3</v>
      </c>
      <c r="AG25" s="44" t="s">
        <v>7</v>
      </c>
      <c r="AH25" s="44" t="s">
        <v>8</v>
      </c>
      <c r="AI25" s="44" t="s">
        <v>12</v>
      </c>
      <c r="AJ25" s="45" t="s">
        <v>13</v>
      </c>
      <c r="AK25" s="43" t="s">
        <v>1</v>
      </c>
      <c r="AL25" s="44" t="s">
        <v>2</v>
      </c>
      <c r="AM25" s="44" t="s">
        <v>3</v>
      </c>
      <c r="AN25" s="44" t="s">
        <v>7</v>
      </c>
      <c r="AO25" s="44" t="s">
        <v>8</v>
      </c>
      <c r="AP25" s="44" t="s">
        <v>12</v>
      </c>
      <c r="AQ25" s="45" t="s">
        <v>13</v>
      </c>
    </row>
    <row r="26" spans="1:43" s="15" customFormat="1" ht="12.75">
      <c r="A26" s="40" t="s">
        <v>19</v>
      </c>
      <c r="B26" s="21">
        <f>C26</f>
        <v>3400</v>
      </c>
      <c r="C26" s="22">
        <v>3400</v>
      </c>
      <c r="D26" s="23">
        <v>0</v>
      </c>
      <c r="E26" s="23">
        <v>0</v>
      </c>
      <c r="F26" s="23">
        <v>0</v>
      </c>
      <c r="G26" s="23">
        <v>0</v>
      </c>
      <c r="H26" s="24">
        <v>0</v>
      </c>
      <c r="I26" s="21">
        <f>J26</f>
        <v>3950</v>
      </c>
      <c r="J26" s="22">
        <v>3950</v>
      </c>
      <c r="K26" s="23">
        <v>0</v>
      </c>
      <c r="L26" s="23">
        <v>0</v>
      </c>
      <c r="M26" s="23">
        <v>0</v>
      </c>
      <c r="N26" s="23">
        <v>0</v>
      </c>
      <c r="O26" s="24">
        <v>0</v>
      </c>
      <c r="P26" s="21">
        <f>Q26</f>
        <v>4250</v>
      </c>
      <c r="Q26" s="22">
        <v>4250</v>
      </c>
      <c r="R26" s="23">
        <v>0</v>
      </c>
      <c r="S26" s="23">
        <v>0</v>
      </c>
      <c r="T26" s="23">
        <v>0</v>
      </c>
      <c r="U26" s="23">
        <v>0</v>
      </c>
      <c r="V26" s="24">
        <v>0</v>
      </c>
      <c r="W26" s="21">
        <f>X26</f>
        <v>3950</v>
      </c>
      <c r="X26" s="22">
        <v>3950</v>
      </c>
      <c r="Y26" s="23">
        <v>0</v>
      </c>
      <c r="Z26" s="23">
        <v>0</v>
      </c>
      <c r="AA26" s="23">
        <v>0</v>
      </c>
      <c r="AB26" s="23">
        <v>0</v>
      </c>
      <c r="AC26" s="24">
        <v>0</v>
      </c>
      <c r="AD26" s="21">
        <f>AE26</f>
        <v>4200</v>
      </c>
      <c r="AE26" s="22">
        <v>4200</v>
      </c>
      <c r="AF26" s="23">
        <v>0</v>
      </c>
      <c r="AG26" s="23">
        <v>0</v>
      </c>
      <c r="AH26" s="23">
        <v>0</v>
      </c>
      <c r="AI26" s="23">
        <v>0</v>
      </c>
      <c r="AJ26" s="24">
        <v>0</v>
      </c>
      <c r="AK26" s="21">
        <f>AL26</f>
        <v>3850</v>
      </c>
      <c r="AL26" s="22">
        <v>3850</v>
      </c>
      <c r="AM26" s="23">
        <v>0</v>
      </c>
      <c r="AN26" s="23">
        <v>0</v>
      </c>
      <c r="AO26" s="23">
        <v>0</v>
      </c>
      <c r="AP26" s="23">
        <v>0</v>
      </c>
      <c r="AQ26" s="24">
        <v>0</v>
      </c>
    </row>
    <row r="27" spans="1:43" s="15" customFormat="1" ht="25.5">
      <c r="A27" s="41" t="s">
        <v>18</v>
      </c>
      <c r="B27" s="29">
        <f>C27</f>
        <v>3350</v>
      </c>
      <c r="C27" s="30">
        <v>3350</v>
      </c>
      <c r="D27" s="31">
        <v>0</v>
      </c>
      <c r="E27" s="31">
        <v>0</v>
      </c>
      <c r="F27" s="31">
        <v>0</v>
      </c>
      <c r="G27" s="31">
        <v>0</v>
      </c>
      <c r="H27" s="32">
        <v>0</v>
      </c>
      <c r="I27" s="29">
        <f>J27</f>
        <v>4100</v>
      </c>
      <c r="J27" s="30">
        <v>4100</v>
      </c>
      <c r="K27" s="31">
        <v>0</v>
      </c>
      <c r="L27" s="31">
        <v>0</v>
      </c>
      <c r="M27" s="31">
        <v>0</v>
      </c>
      <c r="N27" s="31">
        <v>0</v>
      </c>
      <c r="O27" s="32">
        <v>0</v>
      </c>
      <c r="P27" s="29">
        <f>Q27</f>
        <v>4400</v>
      </c>
      <c r="Q27" s="30">
        <v>4400</v>
      </c>
      <c r="R27" s="31">
        <v>0</v>
      </c>
      <c r="S27" s="31">
        <v>0</v>
      </c>
      <c r="T27" s="31">
        <v>0</v>
      </c>
      <c r="U27" s="31">
        <v>0</v>
      </c>
      <c r="V27" s="32">
        <v>0</v>
      </c>
      <c r="W27" s="29">
        <f>X27</f>
        <v>4100</v>
      </c>
      <c r="X27" s="30">
        <v>4100</v>
      </c>
      <c r="Y27" s="31">
        <v>0</v>
      </c>
      <c r="Z27" s="31">
        <v>0</v>
      </c>
      <c r="AA27" s="31">
        <v>0</v>
      </c>
      <c r="AB27" s="31">
        <v>0</v>
      </c>
      <c r="AC27" s="32">
        <v>0</v>
      </c>
      <c r="AD27" s="29">
        <f>AE27</f>
        <v>4350</v>
      </c>
      <c r="AE27" s="30">
        <v>4350</v>
      </c>
      <c r="AF27" s="31">
        <v>0</v>
      </c>
      <c r="AG27" s="31">
        <v>0</v>
      </c>
      <c r="AH27" s="31">
        <v>0</v>
      </c>
      <c r="AI27" s="31">
        <v>0</v>
      </c>
      <c r="AJ27" s="32">
        <v>0</v>
      </c>
      <c r="AK27" s="29">
        <f>AL27</f>
        <v>4000</v>
      </c>
      <c r="AL27" s="30">
        <v>4000</v>
      </c>
      <c r="AM27" s="31">
        <v>0</v>
      </c>
      <c r="AN27" s="31">
        <v>0</v>
      </c>
      <c r="AO27" s="31">
        <v>0</v>
      </c>
      <c r="AP27" s="31">
        <v>0</v>
      </c>
      <c r="AQ27" s="32">
        <v>0</v>
      </c>
    </row>
    <row r="28" spans="1:43" s="15" customFormat="1" ht="12.75">
      <c r="A28" s="41" t="s">
        <v>9</v>
      </c>
      <c r="B28" s="29">
        <f>C28</f>
        <v>3200</v>
      </c>
      <c r="C28" s="30">
        <v>3200</v>
      </c>
      <c r="D28" s="31">
        <v>0</v>
      </c>
      <c r="E28" s="31">
        <v>0</v>
      </c>
      <c r="F28" s="31">
        <v>0</v>
      </c>
      <c r="G28" s="31">
        <v>0</v>
      </c>
      <c r="H28" s="32">
        <v>0</v>
      </c>
      <c r="I28" s="29">
        <f>J28</f>
        <v>3750</v>
      </c>
      <c r="J28" s="30">
        <v>3750</v>
      </c>
      <c r="K28" s="31">
        <v>0</v>
      </c>
      <c r="L28" s="31">
        <v>0</v>
      </c>
      <c r="M28" s="31">
        <v>0</v>
      </c>
      <c r="N28" s="31">
        <v>0</v>
      </c>
      <c r="O28" s="32">
        <v>0</v>
      </c>
      <c r="P28" s="29">
        <f>Q28</f>
        <v>4050</v>
      </c>
      <c r="Q28" s="30">
        <v>4050</v>
      </c>
      <c r="R28" s="31">
        <v>0</v>
      </c>
      <c r="S28" s="31">
        <v>0</v>
      </c>
      <c r="T28" s="31">
        <v>0</v>
      </c>
      <c r="U28" s="31">
        <v>0</v>
      </c>
      <c r="V28" s="32">
        <v>0</v>
      </c>
      <c r="W28" s="29">
        <f>X28</f>
        <v>3750</v>
      </c>
      <c r="X28" s="30">
        <v>3750</v>
      </c>
      <c r="Y28" s="31">
        <v>0</v>
      </c>
      <c r="Z28" s="31">
        <v>0</v>
      </c>
      <c r="AA28" s="31">
        <v>0</v>
      </c>
      <c r="AB28" s="31">
        <v>0</v>
      </c>
      <c r="AC28" s="32">
        <v>0</v>
      </c>
      <c r="AD28" s="29">
        <f>AE28</f>
        <v>4000</v>
      </c>
      <c r="AE28" s="30">
        <v>4000</v>
      </c>
      <c r="AF28" s="31">
        <v>0</v>
      </c>
      <c r="AG28" s="31">
        <v>0</v>
      </c>
      <c r="AH28" s="31">
        <v>0</v>
      </c>
      <c r="AI28" s="31">
        <v>0</v>
      </c>
      <c r="AJ28" s="32">
        <v>0</v>
      </c>
      <c r="AK28" s="29">
        <f>AL28</f>
        <v>3650</v>
      </c>
      <c r="AL28" s="30">
        <v>3650</v>
      </c>
      <c r="AM28" s="31">
        <v>0</v>
      </c>
      <c r="AN28" s="31">
        <v>0</v>
      </c>
      <c r="AO28" s="31">
        <v>0</v>
      </c>
      <c r="AP28" s="31">
        <v>0</v>
      </c>
      <c r="AQ28" s="32">
        <v>0</v>
      </c>
    </row>
    <row r="29" spans="1:43" s="15" customFormat="1" ht="12.75">
      <c r="A29" s="40" t="s">
        <v>10</v>
      </c>
      <c r="B29" s="29">
        <f aca="true" t="shared" si="24" ref="B29:B35">C29*2</f>
        <v>5900</v>
      </c>
      <c r="C29" s="46">
        <v>2950</v>
      </c>
      <c r="D29" s="47">
        <v>0</v>
      </c>
      <c r="E29" s="47">
        <f aca="true" t="shared" si="25" ref="E29:E35">C29*0.8</f>
        <v>2360</v>
      </c>
      <c r="F29" s="47">
        <f>C29-C29*35%</f>
        <v>1917.5</v>
      </c>
      <c r="G29" s="47">
        <f aca="true" t="shared" si="26" ref="G29:G35">C29-C29*25%</f>
        <v>2212.5</v>
      </c>
      <c r="H29" s="48">
        <f aca="true" t="shared" si="27" ref="H29:H35">C29-C29*40%</f>
        <v>1770</v>
      </c>
      <c r="I29" s="29">
        <f aca="true" t="shared" si="28" ref="I29:I35">J29*2</f>
        <v>6400</v>
      </c>
      <c r="J29" s="46">
        <v>3200</v>
      </c>
      <c r="K29" s="47">
        <v>0</v>
      </c>
      <c r="L29" s="47">
        <f aca="true" t="shared" si="29" ref="L29:L35">J29*0.8</f>
        <v>2560</v>
      </c>
      <c r="M29" s="47">
        <f aca="true" t="shared" si="30" ref="M29:M35">J29-J29*35%</f>
        <v>2080</v>
      </c>
      <c r="N29" s="47">
        <f aca="true" t="shared" si="31" ref="N29:N35">J29-J29*25%</f>
        <v>2400</v>
      </c>
      <c r="O29" s="48">
        <f aca="true" t="shared" si="32" ref="O29:O35">J29-J29*40%</f>
        <v>1920</v>
      </c>
      <c r="P29" s="29">
        <f aca="true" t="shared" si="33" ref="P29:P35">Q29*2</f>
        <v>7000</v>
      </c>
      <c r="Q29" s="46">
        <v>3500</v>
      </c>
      <c r="R29" s="47">
        <v>0</v>
      </c>
      <c r="S29" s="47">
        <f aca="true" t="shared" si="34" ref="S29:S35">Q29*0.8</f>
        <v>2800</v>
      </c>
      <c r="T29" s="47">
        <f aca="true" t="shared" si="35" ref="T29:T34">Q29-Q29*35%</f>
        <v>2275</v>
      </c>
      <c r="U29" s="47">
        <f aca="true" t="shared" si="36" ref="U29:U35">Q29-Q29*25%</f>
        <v>2625</v>
      </c>
      <c r="V29" s="48">
        <f aca="true" t="shared" si="37" ref="V29:V35">Q29-Q29*40%</f>
        <v>2100</v>
      </c>
      <c r="W29" s="29">
        <f aca="true" t="shared" si="38" ref="W29:W35">X29*2</f>
        <v>6400</v>
      </c>
      <c r="X29" s="46">
        <v>3200</v>
      </c>
      <c r="Y29" s="47">
        <v>0</v>
      </c>
      <c r="Z29" s="47">
        <f aca="true" t="shared" si="39" ref="Z29:Z35">X29*0.8</f>
        <v>2560</v>
      </c>
      <c r="AA29" s="47">
        <f aca="true" t="shared" si="40" ref="AA29:AA35">X29-X29*35%</f>
        <v>2080</v>
      </c>
      <c r="AB29" s="47">
        <f aca="true" t="shared" si="41" ref="AB29:AB35">X29-X29*25%</f>
        <v>2400</v>
      </c>
      <c r="AC29" s="48">
        <f aca="true" t="shared" si="42" ref="AC29:AC35">X29-X29*40%</f>
        <v>1920</v>
      </c>
      <c r="AD29" s="29">
        <f aca="true" t="shared" si="43" ref="AD29:AD35">AE29*2</f>
        <v>6900</v>
      </c>
      <c r="AE29" s="46">
        <v>3450</v>
      </c>
      <c r="AF29" s="47">
        <v>0</v>
      </c>
      <c r="AG29" s="47">
        <f aca="true" t="shared" si="44" ref="AG29:AG35">AE29*0.8</f>
        <v>2760</v>
      </c>
      <c r="AH29" s="47">
        <f aca="true" t="shared" si="45" ref="AH29:AH34">AE29-AE29*35%</f>
        <v>2242.5</v>
      </c>
      <c r="AI29" s="47">
        <f aca="true" t="shared" si="46" ref="AI29:AI35">AE29-AE29*25%</f>
        <v>2587.5</v>
      </c>
      <c r="AJ29" s="48">
        <f aca="true" t="shared" si="47" ref="AJ29:AJ35">AE29-AE29*40%</f>
        <v>2070</v>
      </c>
      <c r="AK29" s="29">
        <f aca="true" t="shared" si="48" ref="AK29:AK35">AL29*2</f>
        <v>6200</v>
      </c>
      <c r="AL29" s="46">
        <v>3100</v>
      </c>
      <c r="AM29" s="47">
        <v>0</v>
      </c>
      <c r="AN29" s="47">
        <f aca="true" t="shared" si="49" ref="AN29:AN35">AL29*0.8</f>
        <v>2480</v>
      </c>
      <c r="AO29" s="47">
        <f>AL29-AL29*35%</f>
        <v>2015</v>
      </c>
      <c r="AP29" s="47">
        <f aca="true" t="shared" si="50" ref="AP29:AP35">AL29-AL29*25%</f>
        <v>2325</v>
      </c>
      <c r="AQ29" s="48">
        <f aca="true" t="shared" si="51" ref="AQ29:AQ35">AL29-AL29*40%</f>
        <v>1860</v>
      </c>
    </row>
    <row r="30" spans="1:43" s="15" customFormat="1" ht="12.75">
      <c r="A30" s="7" t="s">
        <v>16</v>
      </c>
      <c r="B30" s="29">
        <f t="shared" si="24"/>
        <v>7300</v>
      </c>
      <c r="C30" s="30">
        <v>3650</v>
      </c>
      <c r="D30" s="31">
        <f aca="true" t="shared" si="52" ref="D30:D35">C30*0.8</f>
        <v>2920</v>
      </c>
      <c r="E30" s="31">
        <f t="shared" si="25"/>
        <v>2920</v>
      </c>
      <c r="F30" s="47">
        <f>C30-C30*35%</f>
        <v>2372.5</v>
      </c>
      <c r="G30" s="31">
        <f t="shared" si="26"/>
        <v>2737.5</v>
      </c>
      <c r="H30" s="32">
        <f t="shared" si="27"/>
        <v>2190</v>
      </c>
      <c r="I30" s="29">
        <f>J30*2</f>
        <v>8200</v>
      </c>
      <c r="J30" s="30">
        <v>4100</v>
      </c>
      <c r="K30" s="31">
        <f aca="true" t="shared" si="53" ref="K30:K35">J30*0.8</f>
        <v>3280</v>
      </c>
      <c r="L30" s="31">
        <f>J30*0.8</f>
        <v>3280</v>
      </c>
      <c r="M30" s="47">
        <f t="shared" si="30"/>
        <v>2665</v>
      </c>
      <c r="N30" s="31">
        <f>J30-J30*25%</f>
        <v>3075</v>
      </c>
      <c r="O30" s="32">
        <f>J30-J30*40%</f>
        <v>2460</v>
      </c>
      <c r="P30" s="29">
        <f>Q30*2</f>
        <v>9000</v>
      </c>
      <c r="Q30" s="30">
        <v>4500</v>
      </c>
      <c r="R30" s="31">
        <f aca="true" t="shared" si="54" ref="R30:R35">Q30*0.8</f>
        <v>3600</v>
      </c>
      <c r="S30" s="47">
        <f>Q30*0.8</f>
        <v>3600</v>
      </c>
      <c r="T30" s="47">
        <f>Q30-Q30*35%</f>
        <v>2925</v>
      </c>
      <c r="U30" s="31">
        <f>Q30-Q30*25%</f>
        <v>3375</v>
      </c>
      <c r="V30" s="32">
        <f>Q30-Q30*40%</f>
        <v>2700</v>
      </c>
      <c r="W30" s="29">
        <f>X30*2</f>
        <v>8200</v>
      </c>
      <c r="X30" s="30">
        <v>4100</v>
      </c>
      <c r="Y30" s="31">
        <f aca="true" t="shared" si="55" ref="Y30:Y35">X30*0.8</f>
        <v>3280</v>
      </c>
      <c r="Z30" s="31">
        <f>X30*0.8</f>
        <v>3280</v>
      </c>
      <c r="AA30" s="47">
        <f t="shared" si="40"/>
        <v>2665</v>
      </c>
      <c r="AB30" s="31">
        <f>X30-X30*25%</f>
        <v>3075</v>
      </c>
      <c r="AC30" s="32">
        <f>X30-X30*40%</f>
        <v>2460</v>
      </c>
      <c r="AD30" s="29">
        <f>AE30*2</f>
        <v>8900</v>
      </c>
      <c r="AE30" s="30">
        <v>4450</v>
      </c>
      <c r="AF30" s="31">
        <f aca="true" t="shared" si="56" ref="AF30:AF35">AE30*0.8</f>
        <v>3560</v>
      </c>
      <c r="AG30" s="31">
        <f>AE30*0.8</f>
        <v>3560</v>
      </c>
      <c r="AH30" s="47">
        <f>AE30-AE30*35%</f>
        <v>2892.5</v>
      </c>
      <c r="AI30" s="31">
        <f>AE30-AE30*25%</f>
        <v>3337.5</v>
      </c>
      <c r="AJ30" s="32">
        <f>AE30-AE30*40%</f>
        <v>2670</v>
      </c>
      <c r="AK30" s="29">
        <f>AL30*2</f>
        <v>7800</v>
      </c>
      <c r="AL30" s="30">
        <v>3900</v>
      </c>
      <c r="AM30" s="31">
        <f aca="true" t="shared" si="57" ref="AM30:AM35">AL30*0.8</f>
        <v>3120</v>
      </c>
      <c r="AN30" s="31">
        <f>AL30*0.8</f>
        <v>3120</v>
      </c>
      <c r="AO30" s="47">
        <f>AL30-AL30*35%</f>
        <v>2535</v>
      </c>
      <c r="AP30" s="31">
        <f>AL30-AL30*25%</f>
        <v>2925</v>
      </c>
      <c r="AQ30" s="32">
        <f>AL30-AL30*40%</f>
        <v>2340</v>
      </c>
    </row>
    <row r="31" spans="1:43" s="15" customFormat="1" ht="12.75">
      <c r="A31" s="40" t="s">
        <v>15</v>
      </c>
      <c r="B31" s="29">
        <f t="shared" si="24"/>
        <v>6800</v>
      </c>
      <c r="C31" s="30">
        <v>3400</v>
      </c>
      <c r="D31" s="31">
        <f t="shared" si="52"/>
        <v>2720</v>
      </c>
      <c r="E31" s="31">
        <f t="shared" si="25"/>
        <v>2720</v>
      </c>
      <c r="F31" s="47">
        <f>C31-C31*35%</f>
        <v>2210</v>
      </c>
      <c r="G31" s="31">
        <f t="shared" si="26"/>
        <v>2550</v>
      </c>
      <c r="H31" s="32">
        <f t="shared" si="27"/>
        <v>2040</v>
      </c>
      <c r="I31" s="29">
        <f t="shared" si="28"/>
        <v>7600</v>
      </c>
      <c r="J31" s="30">
        <v>3800</v>
      </c>
      <c r="K31" s="31">
        <f t="shared" si="53"/>
        <v>3040</v>
      </c>
      <c r="L31" s="31">
        <f t="shared" si="29"/>
        <v>3040</v>
      </c>
      <c r="M31" s="47">
        <f t="shared" si="30"/>
        <v>2470</v>
      </c>
      <c r="N31" s="31">
        <f t="shared" si="31"/>
        <v>2850</v>
      </c>
      <c r="O31" s="32">
        <f t="shared" si="32"/>
        <v>2280</v>
      </c>
      <c r="P31" s="29">
        <f t="shared" si="33"/>
        <v>8200</v>
      </c>
      <c r="Q31" s="30">
        <v>4100</v>
      </c>
      <c r="R31" s="31">
        <f t="shared" si="54"/>
        <v>3280</v>
      </c>
      <c r="S31" s="47">
        <f t="shared" si="34"/>
        <v>3280</v>
      </c>
      <c r="T31" s="47">
        <f t="shared" si="35"/>
        <v>2665</v>
      </c>
      <c r="U31" s="31">
        <f t="shared" si="36"/>
        <v>3075</v>
      </c>
      <c r="V31" s="32">
        <f t="shared" si="37"/>
        <v>2460</v>
      </c>
      <c r="W31" s="29">
        <f t="shared" si="38"/>
        <v>7600</v>
      </c>
      <c r="X31" s="30">
        <v>3800</v>
      </c>
      <c r="Y31" s="31">
        <f t="shared" si="55"/>
        <v>3040</v>
      </c>
      <c r="Z31" s="31">
        <f t="shared" si="39"/>
        <v>3040</v>
      </c>
      <c r="AA31" s="47">
        <f t="shared" si="40"/>
        <v>2470</v>
      </c>
      <c r="AB31" s="31">
        <f t="shared" si="41"/>
        <v>2850</v>
      </c>
      <c r="AC31" s="32">
        <f t="shared" si="42"/>
        <v>2280</v>
      </c>
      <c r="AD31" s="29">
        <f t="shared" si="43"/>
        <v>8100</v>
      </c>
      <c r="AE31" s="30">
        <v>4050</v>
      </c>
      <c r="AF31" s="31">
        <f t="shared" si="56"/>
        <v>3240</v>
      </c>
      <c r="AG31" s="31">
        <f t="shared" si="44"/>
        <v>3240</v>
      </c>
      <c r="AH31" s="47">
        <f t="shared" si="45"/>
        <v>2632.5</v>
      </c>
      <c r="AI31" s="31">
        <f t="shared" si="46"/>
        <v>3037.5</v>
      </c>
      <c r="AJ31" s="32">
        <f t="shared" si="47"/>
        <v>2430</v>
      </c>
      <c r="AK31" s="29">
        <f t="shared" si="48"/>
        <v>7200</v>
      </c>
      <c r="AL31" s="30">
        <v>3600</v>
      </c>
      <c r="AM31" s="31">
        <f t="shared" si="57"/>
        <v>2880</v>
      </c>
      <c r="AN31" s="31">
        <f t="shared" si="49"/>
        <v>2880</v>
      </c>
      <c r="AO31" s="47">
        <f>AL31-AL31*35%</f>
        <v>2340</v>
      </c>
      <c r="AP31" s="31">
        <f t="shared" si="50"/>
        <v>2700</v>
      </c>
      <c r="AQ31" s="32">
        <f t="shared" si="51"/>
        <v>2160</v>
      </c>
    </row>
    <row r="32" spans="1:43" s="15" customFormat="1" ht="12.75">
      <c r="A32" s="40" t="s">
        <v>14</v>
      </c>
      <c r="B32" s="29">
        <f t="shared" si="24"/>
        <v>7800</v>
      </c>
      <c r="C32" s="30">
        <v>3900</v>
      </c>
      <c r="D32" s="31">
        <f t="shared" si="52"/>
        <v>3120</v>
      </c>
      <c r="E32" s="31">
        <f t="shared" si="25"/>
        <v>3120</v>
      </c>
      <c r="F32" s="47">
        <f>C32-C32*35%</f>
        <v>2535</v>
      </c>
      <c r="G32" s="31">
        <f t="shared" si="26"/>
        <v>2925</v>
      </c>
      <c r="H32" s="32">
        <f t="shared" si="27"/>
        <v>2340</v>
      </c>
      <c r="I32" s="29">
        <f t="shared" si="28"/>
        <v>8700</v>
      </c>
      <c r="J32" s="30">
        <v>4350</v>
      </c>
      <c r="K32" s="31">
        <f t="shared" si="53"/>
        <v>3480</v>
      </c>
      <c r="L32" s="31">
        <f t="shared" si="29"/>
        <v>3480</v>
      </c>
      <c r="M32" s="47">
        <f t="shared" si="30"/>
        <v>2827.5</v>
      </c>
      <c r="N32" s="31">
        <f t="shared" si="31"/>
        <v>3262.5</v>
      </c>
      <c r="O32" s="32">
        <f t="shared" si="32"/>
        <v>2610</v>
      </c>
      <c r="P32" s="29">
        <f t="shared" si="33"/>
        <v>9700</v>
      </c>
      <c r="Q32" s="30">
        <v>4850</v>
      </c>
      <c r="R32" s="31">
        <f t="shared" si="54"/>
        <v>3880</v>
      </c>
      <c r="S32" s="47">
        <f t="shared" si="34"/>
        <v>3880</v>
      </c>
      <c r="T32" s="47">
        <f t="shared" si="35"/>
        <v>3152.5</v>
      </c>
      <c r="U32" s="31">
        <f t="shared" si="36"/>
        <v>3637.5</v>
      </c>
      <c r="V32" s="32">
        <f t="shared" si="37"/>
        <v>2910</v>
      </c>
      <c r="W32" s="29">
        <f t="shared" si="38"/>
        <v>8700</v>
      </c>
      <c r="X32" s="30">
        <v>4350</v>
      </c>
      <c r="Y32" s="31">
        <f t="shared" si="55"/>
        <v>3480</v>
      </c>
      <c r="Z32" s="31">
        <f t="shared" si="39"/>
        <v>3480</v>
      </c>
      <c r="AA32" s="47">
        <f t="shared" si="40"/>
        <v>2827.5</v>
      </c>
      <c r="AB32" s="31">
        <f t="shared" si="41"/>
        <v>3262.5</v>
      </c>
      <c r="AC32" s="32">
        <f t="shared" si="42"/>
        <v>2610</v>
      </c>
      <c r="AD32" s="29">
        <f t="shared" si="43"/>
        <v>9600</v>
      </c>
      <c r="AE32" s="30">
        <v>4800</v>
      </c>
      <c r="AF32" s="31">
        <f t="shared" si="56"/>
        <v>3840</v>
      </c>
      <c r="AG32" s="31">
        <f t="shared" si="44"/>
        <v>3840</v>
      </c>
      <c r="AH32" s="47">
        <f t="shared" si="45"/>
        <v>3120</v>
      </c>
      <c r="AI32" s="31">
        <f t="shared" si="46"/>
        <v>3600</v>
      </c>
      <c r="AJ32" s="32">
        <f t="shared" si="47"/>
        <v>2880</v>
      </c>
      <c r="AK32" s="29">
        <f t="shared" si="48"/>
        <v>8400</v>
      </c>
      <c r="AL32" s="30">
        <v>4200</v>
      </c>
      <c r="AM32" s="31">
        <f t="shared" si="57"/>
        <v>3360</v>
      </c>
      <c r="AN32" s="31">
        <f t="shared" si="49"/>
        <v>3360</v>
      </c>
      <c r="AO32" s="47">
        <f>AL32-AL32*35%</f>
        <v>2730</v>
      </c>
      <c r="AP32" s="31">
        <f t="shared" si="50"/>
        <v>3150</v>
      </c>
      <c r="AQ32" s="32">
        <f t="shared" si="51"/>
        <v>2520</v>
      </c>
    </row>
    <row r="33" spans="1:43" s="15" customFormat="1" ht="25.5">
      <c r="A33" s="41" t="s">
        <v>17</v>
      </c>
      <c r="B33" s="29">
        <f t="shared" si="24"/>
        <v>10300</v>
      </c>
      <c r="C33" s="30">
        <v>5150</v>
      </c>
      <c r="D33" s="31">
        <f t="shared" si="52"/>
        <v>4120</v>
      </c>
      <c r="E33" s="31">
        <f t="shared" si="25"/>
        <v>4120</v>
      </c>
      <c r="F33" s="47">
        <f>C33-C33*35%</f>
        <v>3347.5</v>
      </c>
      <c r="G33" s="31">
        <f t="shared" si="26"/>
        <v>3862.5</v>
      </c>
      <c r="H33" s="32">
        <f t="shared" si="27"/>
        <v>3090</v>
      </c>
      <c r="I33" s="29">
        <f t="shared" si="28"/>
        <v>11500</v>
      </c>
      <c r="J33" s="30">
        <v>5750</v>
      </c>
      <c r="K33" s="31">
        <f t="shared" si="53"/>
        <v>4600</v>
      </c>
      <c r="L33" s="31">
        <f t="shared" si="29"/>
        <v>4600</v>
      </c>
      <c r="M33" s="47">
        <f t="shared" si="30"/>
        <v>3737.5</v>
      </c>
      <c r="N33" s="31">
        <f t="shared" si="31"/>
        <v>4312.5</v>
      </c>
      <c r="O33" s="32">
        <f t="shared" si="32"/>
        <v>3450</v>
      </c>
      <c r="P33" s="29">
        <f t="shared" si="33"/>
        <v>12800</v>
      </c>
      <c r="Q33" s="30">
        <v>6400</v>
      </c>
      <c r="R33" s="31">
        <f t="shared" si="54"/>
        <v>5120</v>
      </c>
      <c r="S33" s="31">
        <f t="shared" si="34"/>
        <v>5120</v>
      </c>
      <c r="T33" s="47">
        <f t="shared" si="35"/>
        <v>4160</v>
      </c>
      <c r="U33" s="31">
        <f t="shared" si="36"/>
        <v>4800</v>
      </c>
      <c r="V33" s="32">
        <f t="shared" si="37"/>
        <v>3840</v>
      </c>
      <c r="W33" s="29">
        <f t="shared" si="38"/>
        <v>11500</v>
      </c>
      <c r="X33" s="30">
        <v>5750</v>
      </c>
      <c r="Y33" s="31">
        <f t="shared" si="55"/>
        <v>4600</v>
      </c>
      <c r="Z33" s="31">
        <f t="shared" si="39"/>
        <v>4600</v>
      </c>
      <c r="AA33" s="47">
        <f t="shared" si="40"/>
        <v>3737.5</v>
      </c>
      <c r="AB33" s="31">
        <f t="shared" si="41"/>
        <v>4312.5</v>
      </c>
      <c r="AC33" s="32">
        <f t="shared" si="42"/>
        <v>3450</v>
      </c>
      <c r="AD33" s="29">
        <f t="shared" si="43"/>
        <v>12700</v>
      </c>
      <c r="AE33" s="30">
        <v>6350</v>
      </c>
      <c r="AF33" s="31">
        <f t="shared" si="56"/>
        <v>5080</v>
      </c>
      <c r="AG33" s="31">
        <f t="shared" si="44"/>
        <v>5080</v>
      </c>
      <c r="AH33" s="47">
        <f t="shared" si="45"/>
        <v>4127.5</v>
      </c>
      <c r="AI33" s="31">
        <f t="shared" si="46"/>
        <v>4762.5</v>
      </c>
      <c r="AJ33" s="32">
        <f t="shared" si="47"/>
        <v>3810</v>
      </c>
      <c r="AK33" s="29">
        <f t="shared" si="48"/>
        <v>11200</v>
      </c>
      <c r="AL33" s="30">
        <v>5600</v>
      </c>
      <c r="AM33" s="31">
        <f t="shared" si="57"/>
        <v>4480</v>
      </c>
      <c r="AN33" s="31">
        <f t="shared" si="49"/>
        <v>4480</v>
      </c>
      <c r="AO33" s="47">
        <f>AL33-AL33*35%</f>
        <v>3640</v>
      </c>
      <c r="AP33" s="31">
        <f t="shared" si="50"/>
        <v>4200</v>
      </c>
      <c r="AQ33" s="32">
        <f t="shared" si="51"/>
        <v>3360</v>
      </c>
    </row>
    <row r="34" spans="1:43" s="15" customFormat="1" ht="12.75">
      <c r="A34" s="41" t="s">
        <v>4</v>
      </c>
      <c r="B34" s="29">
        <f t="shared" si="24"/>
        <v>13900</v>
      </c>
      <c r="C34" s="30">
        <v>6950</v>
      </c>
      <c r="D34" s="31">
        <f t="shared" si="52"/>
        <v>5560</v>
      </c>
      <c r="E34" s="31">
        <f t="shared" si="25"/>
        <v>5560</v>
      </c>
      <c r="F34" s="31">
        <f>C34*0.65</f>
        <v>4517.5</v>
      </c>
      <c r="G34" s="31">
        <f t="shared" si="26"/>
        <v>5212.5</v>
      </c>
      <c r="H34" s="32">
        <f t="shared" si="27"/>
        <v>4170</v>
      </c>
      <c r="I34" s="29">
        <f t="shared" si="28"/>
        <v>15600</v>
      </c>
      <c r="J34" s="30">
        <v>7800</v>
      </c>
      <c r="K34" s="31">
        <f t="shared" si="53"/>
        <v>6240</v>
      </c>
      <c r="L34" s="31">
        <f t="shared" si="29"/>
        <v>6240</v>
      </c>
      <c r="M34" s="31">
        <f t="shared" si="30"/>
        <v>5070</v>
      </c>
      <c r="N34" s="31">
        <f t="shared" si="31"/>
        <v>5850</v>
      </c>
      <c r="O34" s="32">
        <f t="shared" si="32"/>
        <v>4680</v>
      </c>
      <c r="P34" s="29">
        <f t="shared" si="33"/>
        <v>17600</v>
      </c>
      <c r="Q34" s="30">
        <v>8800</v>
      </c>
      <c r="R34" s="31">
        <f t="shared" si="54"/>
        <v>7040</v>
      </c>
      <c r="S34" s="31">
        <f t="shared" si="34"/>
        <v>7040</v>
      </c>
      <c r="T34" s="47">
        <f t="shared" si="35"/>
        <v>5720</v>
      </c>
      <c r="U34" s="31">
        <f t="shared" si="36"/>
        <v>6600</v>
      </c>
      <c r="V34" s="32">
        <f t="shared" si="37"/>
        <v>5280</v>
      </c>
      <c r="W34" s="29">
        <f t="shared" si="38"/>
        <v>15600</v>
      </c>
      <c r="X34" s="30">
        <v>7800</v>
      </c>
      <c r="Y34" s="31">
        <f t="shared" si="55"/>
        <v>6240</v>
      </c>
      <c r="Z34" s="31">
        <f t="shared" si="39"/>
        <v>6240</v>
      </c>
      <c r="AA34" s="31">
        <f t="shared" si="40"/>
        <v>5070</v>
      </c>
      <c r="AB34" s="31">
        <f t="shared" si="41"/>
        <v>5850</v>
      </c>
      <c r="AC34" s="32">
        <f t="shared" si="42"/>
        <v>4680</v>
      </c>
      <c r="AD34" s="29">
        <f t="shared" si="43"/>
        <v>17500</v>
      </c>
      <c r="AE34" s="30">
        <v>8750</v>
      </c>
      <c r="AF34" s="31">
        <f t="shared" si="56"/>
        <v>7000</v>
      </c>
      <c r="AG34" s="31">
        <f t="shared" si="44"/>
        <v>7000</v>
      </c>
      <c r="AH34" s="47">
        <f t="shared" si="45"/>
        <v>5687.5</v>
      </c>
      <c r="AI34" s="31">
        <f t="shared" si="46"/>
        <v>6562.5</v>
      </c>
      <c r="AJ34" s="32">
        <f t="shared" si="47"/>
        <v>5250</v>
      </c>
      <c r="AK34" s="29">
        <f t="shared" si="48"/>
        <v>15400</v>
      </c>
      <c r="AL34" s="30">
        <v>7700</v>
      </c>
      <c r="AM34" s="31">
        <f t="shared" si="57"/>
        <v>6160</v>
      </c>
      <c r="AN34" s="31">
        <f t="shared" si="49"/>
        <v>6160</v>
      </c>
      <c r="AO34" s="31">
        <f>AL34*0.65</f>
        <v>5005</v>
      </c>
      <c r="AP34" s="31">
        <f t="shared" si="50"/>
        <v>5775</v>
      </c>
      <c r="AQ34" s="32">
        <f t="shared" si="51"/>
        <v>4620</v>
      </c>
    </row>
    <row r="35" spans="1:43" s="15" customFormat="1" ht="26.25" thickBot="1">
      <c r="A35" s="42" t="s">
        <v>5</v>
      </c>
      <c r="B35" s="35">
        <f t="shared" si="24"/>
        <v>16000</v>
      </c>
      <c r="C35" s="36">
        <v>8000</v>
      </c>
      <c r="D35" s="37">
        <f t="shared" si="52"/>
        <v>6400</v>
      </c>
      <c r="E35" s="37">
        <f t="shared" si="25"/>
        <v>6400</v>
      </c>
      <c r="F35" s="37">
        <f>C35*0.65</f>
        <v>5200</v>
      </c>
      <c r="G35" s="37">
        <f t="shared" si="26"/>
        <v>6000</v>
      </c>
      <c r="H35" s="39">
        <f t="shared" si="27"/>
        <v>4800</v>
      </c>
      <c r="I35" s="35">
        <f t="shared" si="28"/>
        <v>17700</v>
      </c>
      <c r="J35" s="36">
        <v>8850</v>
      </c>
      <c r="K35" s="37">
        <f t="shared" si="53"/>
        <v>7080</v>
      </c>
      <c r="L35" s="37">
        <f t="shared" si="29"/>
        <v>7080</v>
      </c>
      <c r="M35" s="37">
        <f t="shared" si="30"/>
        <v>5752.5</v>
      </c>
      <c r="N35" s="37">
        <f t="shared" si="31"/>
        <v>6637.5</v>
      </c>
      <c r="O35" s="39">
        <f t="shared" si="32"/>
        <v>5310</v>
      </c>
      <c r="P35" s="35">
        <f t="shared" si="33"/>
        <v>19600</v>
      </c>
      <c r="Q35" s="36">
        <v>9800</v>
      </c>
      <c r="R35" s="37">
        <f t="shared" si="54"/>
        <v>7840</v>
      </c>
      <c r="S35" s="37">
        <f t="shared" si="34"/>
        <v>7840</v>
      </c>
      <c r="T35" s="37">
        <f>Q35*0.65</f>
        <v>6370</v>
      </c>
      <c r="U35" s="37">
        <f t="shared" si="36"/>
        <v>7350</v>
      </c>
      <c r="V35" s="39">
        <f t="shared" si="37"/>
        <v>5880</v>
      </c>
      <c r="W35" s="35">
        <f t="shared" si="38"/>
        <v>17700</v>
      </c>
      <c r="X35" s="36">
        <v>8850</v>
      </c>
      <c r="Y35" s="37">
        <f t="shared" si="55"/>
        <v>7080</v>
      </c>
      <c r="Z35" s="37">
        <f t="shared" si="39"/>
        <v>7080</v>
      </c>
      <c r="AA35" s="37">
        <f t="shared" si="40"/>
        <v>5752.5</v>
      </c>
      <c r="AB35" s="37">
        <f t="shared" si="41"/>
        <v>6637.5</v>
      </c>
      <c r="AC35" s="39">
        <f t="shared" si="42"/>
        <v>5310</v>
      </c>
      <c r="AD35" s="35">
        <f t="shared" si="43"/>
        <v>19500</v>
      </c>
      <c r="AE35" s="36">
        <v>9750</v>
      </c>
      <c r="AF35" s="37">
        <f t="shared" si="56"/>
        <v>7800</v>
      </c>
      <c r="AG35" s="37">
        <f t="shared" si="44"/>
        <v>7800</v>
      </c>
      <c r="AH35" s="37">
        <f>AE35*0.65</f>
        <v>6337.5</v>
      </c>
      <c r="AI35" s="37">
        <f t="shared" si="46"/>
        <v>7312.5</v>
      </c>
      <c r="AJ35" s="39">
        <f t="shared" si="47"/>
        <v>5850</v>
      </c>
      <c r="AK35" s="35">
        <f t="shared" si="48"/>
        <v>17400</v>
      </c>
      <c r="AL35" s="36">
        <v>8700</v>
      </c>
      <c r="AM35" s="37">
        <f t="shared" si="57"/>
        <v>6960</v>
      </c>
      <c r="AN35" s="37">
        <f t="shared" si="49"/>
        <v>6960</v>
      </c>
      <c r="AO35" s="37">
        <f>AL35*0.65</f>
        <v>5655</v>
      </c>
      <c r="AP35" s="37">
        <f t="shared" si="50"/>
        <v>6525</v>
      </c>
      <c r="AQ35" s="39">
        <f t="shared" si="51"/>
        <v>5220</v>
      </c>
    </row>
    <row r="36" s="10" customFormat="1" ht="15" customHeight="1">
      <c r="A36" s="11"/>
    </row>
    <row r="37" s="10" customFormat="1" ht="15" customHeight="1">
      <c r="A37" s="12"/>
    </row>
    <row r="38" s="5" customFormat="1" ht="14.25" customHeight="1">
      <c r="A38" s="13"/>
    </row>
    <row r="39" spans="1:8" s="5" customFormat="1" ht="15" customHeight="1">
      <c r="A39" s="57"/>
      <c r="B39" s="57"/>
      <c r="C39" s="57"/>
      <c r="D39" s="57"/>
      <c r="E39" s="57"/>
      <c r="F39" s="57"/>
      <c r="G39" s="57"/>
      <c r="H39" s="57"/>
    </row>
    <row r="40" spans="1:249" s="6" customFormat="1" ht="14.2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14"/>
    </row>
  </sheetData>
  <sheetProtection/>
  <mergeCells count="60">
    <mergeCell ref="HZ40:IN40"/>
    <mergeCell ref="EN40:FB40"/>
    <mergeCell ref="FC40:FQ40"/>
    <mergeCell ref="FR40:GF40"/>
    <mergeCell ref="GG40:GU40"/>
    <mergeCell ref="GV40:HJ40"/>
    <mergeCell ref="HK40:HY40"/>
    <mergeCell ref="BB40:BP40"/>
    <mergeCell ref="BQ40:CE40"/>
    <mergeCell ref="CF40:CT40"/>
    <mergeCell ref="CU40:DI40"/>
    <mergeCell ref="DJ40:DX40"/>
    <mergeCell ref="DY40:EM40"/>
    <mergeCell ref="A39:H39"/>
    <mergeCell ref="A40:H40"/>
    <mergeCell ref="I40:W40"/>
    <mergeCell ref="X40:AL40"/>
    <mergeCell ref="AM40:BA40"/>
    <mergeCell ref="B23:H23"/>
    <mergeCell ref="P23:V23"/>
    <mergeCell ref="P24:V24"/>
    <mergeCell ref="FC21:FQ21"/>
    <mergeCell ref="EN21:FB21"/>
    <mergeCell ref="AD23:AJ23"/>
    <mergeCell ref="AK23:AQ23"/>
    <mergeCell ref="AK24:AQ24"/>
    <mergeCell ref="AD24:AJ24"/>
    <mergeCell ref="AM21:BA21"/>
    <mergeCell ref="BB21:BP21"/>
    <mergeCell ref="HZ21:IN21"/>
    <mergeCell ref="BQ21:CE21"/>
    <mergeCell ref="CF21:CT21"/>
    <mergeCell ref="CU21:DI21"/>
    <mergeCell ref="DJ21:DX21"/>
    <mergeCell ref="DY21:EM21"/>
    <mergeCell ref="FR21:GF21"/>
    <mergeCell ref="GG21:GU21"/>
    <mergeCell ref="GV21:HJ21"/>
    <mergeCell ref="HK21:HY21"/>
    <mergeCell ref="A20:H20"/>
    <mergeCell ref="A21:H21"/>
    <mergeCell ref="B24:H24"/>
    <mergeCell ref="G4:K4"/>
    <mergeCell ref="L5:P5"/>
    <mergeCell ref="Q4:U4"/>
    <mergeCell ref="Q5:U5"/>
    <mergeCell ref="V4:Z4"/>
    <mergeCell ref="V5:Z5"/>
    <mergeCell ref="B4:F4"/>
    <mergeCell ref="B5:F5"/>
    <mergeCell ref="AA4:AE4"/>
    <mergeCell ref="AA5:AE5"/>
    <mergeCell ref="W23:AC23"/>
    <mergeCell ref="W24:AC24"/>
    <mergeCell ref="I21:W21"/>
    <mergeCell ref="X21:AL21"/>
    <mergeCell ref="I23:O23"/>
    <mergeCell ref="I24:O24"/>
    <mergeCell ref="G5:K5"/>
    <mergeCell ref="L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User</cp:lastModifiedBy>
  <cp:lastPrinted>2012-11-22T12:10:33Z</cp:lastPrinted>
  <dcterms:created xsi:type="dcterms:W3CDTF">2012-10-09T09:07:26Z</dcterms:created>
  <dcterms:modified xsi:type="dcterms:W3CDTF">2015-11-05T13:51:15Z</dcterms:modified>
  <cp:category/>
  <cp:version/>
  <cp:contentType/>
  <cp:contentStatus/>
</cp:coreProperties>
</file>